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nswes.sharepoint.com/sites/Health_Fitness/Shared Documents/PAT/PAT preparation guide and related resources/Redevelopment, 2026/"/>
    </mc:Choice>
  </mc:AlternateContent>
  <xr:revisionPtr revIDLastSave="537" documentId="8_{8CF856FF-D3ED-47A1-A7FB-3B39A2FEABCD}" xr6:coauthVersionLast="47" xr6:coauthVersionMax="47" xr10:uidLastSave="{B600B89A-C3EB-47A7-AFF0-15B8110BC587}"/>
  <bookViews>
    <workbookView xWindow="28680" yWindow="-120" windowWidth="29040" windowHeight="15720" xr2:uid="{8049FBF7-1E82-4CE6-93DF-BFAC2E97837D}"/>
  </bookViews>
  <sheets>
    <sheet name="ROWER - &lt;70bp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G36" i="1"/>
  <c r="F36" i="1"/>
  <c r="G26" i="1"/>
  <c r="G29" i="1"/>
  <c r="F29" i="1"/>
  <c r="G28" i="1"/>
  <c r="F28" i="1"/>
  <c r="G27" i="1"/>
  <c r="F27" i="1"/>
  <c r="F26" i="1"/>
  <c r="G24" i="1"/>
  <c r="G23" i="1"/>
  <c r="F23" i="1"/>
  <c r="G22" i="1"/>
  <c r="G21" i="1"/>
  <c r="F21" i="1"/>
  <c r="G19" i="1"/>
  <c r="F19" i="1"/>
  <c r="G18" i="1"/>
  <c r="F18" i="1"/>
  <c r="G17" i="1"/>
  <c r="G16" i="1"/>
  <c r="F16" i="1"/>
  <c r="B9" i="1"/>
  <c r="F37" i="1" s="1"/>
  <c r="C9" i="1"/>
  <c r="F22" i="1" l="1"/>
  <c r="F17" i="1"/>
  <c r="F24" i="1"/>
</calcChain>
</file>

<file path=xl/sharedStrings.xml><?xml version="1.0" encoding="utf-8"?>
<sst xmlns="http://schemas.openxmlformats.org/spreadsheetml/2006/main" count="100" uniqueCount="63">
  <si>
    <t>Date</t>
  </si>
  <si>
    <t>Resting HR</t>
  </si>
  <si>
    <t>Distance (m)</t>
  </si>
  <si>
    <t>MAS (m/s)</t>
  </si>
  <si>
    <t>Interval (s)</t>
  </si>
  <si>
    <t>Rest (s)</t>
  </si>
  <si>
    <t>No. Intervals</t>
  </si>
  <si>
    <t>Completed</t>
  </si>
  <si>
    <t>Week 1</t>
  </si>
  <si>
    <t>Week 2</t>
  </si>
  <si>
    <t>Week 3</t>
  </si>
  <si>
    <t>Week 4</t>
  </si>
  <si>
    <t>Week 5</t>
  </si>
  <si>
    <t>Week 6</t>
  </si>
  <si>
    <t>Week 7</t>
  </si>
  <si>
    <t>Week 8</t>
  </si>
  <si>
    <t>RETEST</t>
  </si>
  <si>
    <t>Recovery HR
(2min post)</t>
  </si>
  <si>
    <t>TEST</t>
  </si>
  <si>
    <t>ROWER 5 minute time trial RESULTS Distance</t>
  </si>
  <si>
    <t>ROWER 5 minute time trial RESULTS Wattage</t>
  </si>
  <si>
    <t>ENTER
THIS</t>
  </si>
  <si>
    <t>Distance
target (m)</t>
  </si>
  <si>
    <t>Week 9</t>
  </si>
  <si>
    <t>Week 10</t>
  </si>
  <si>
    <t>RETEST 5 min Time Trial</t>
  </si>
  <si>
    <t>Wattage target</t>
  </si>
  <si>
    <t>5 minute Average Wattage</t>
  </si>
  <si>
    <t>10 week individualised training program below</t>
  </si>
  <si>
    <r>
      <t>·</t>
    </r>
    <r>
      <rPr>
        <sz val="7"/>
        <color theme="1"/>
        <rFont val="Times New Roman"/>
        <family val="1"/>
      </rPr>
      <t xml:space="preserve">        </t>
    </r>
    <r>
      <rPr>
        <sz val="12"/>
        <color theme="1"/>
        <rFont val="Calibri"/>
        <family val="2"/>
        <scheme val="minor"/>
      </rPr>
      <t>Once sufficiently warmed up, commence your 5 minute time trial. This should be your maximal effort for 5 minutes, although a pacing strategy may be utilised</t>
    </r>
  </si>
  <si>
    <r>
      <t>·</t>
    </r>
    <r>
      <rPr>
        <sz val="7"/>
        <color theme="1"/>
        <rFont val="Times New Roman"/>
        <family val="1"/>
      </rPr>
      <t xml:space="preserve">        </t>
    </r>
    <r>
      <rPr>
        <sz val="12"/>
        <color theme="1"/>
        <rFont val="Calibri"/>
        <family val="2"/>
        <scheme val="minor"/>
      </rPr>
      <t>Select an air flap resistance on the side of the rower, ensuring this matches the resistance used during the 5 minute time trial</t>
    </r>
  </si>
  <si>
    <r>
      <t>·</t>
    </r>
    <r>
      <rPr>
        <sz val="7"/>
        <color theme="1"/>
        <rFont val="Times New Roman"/>
        <family val="1"/>
      </rPr>
      <t xml:space="preserve">        </t>
    </r>
    <r>
      <rPr>
        <sz val="12"/>
        <color theme="1"/>
        <rFont val="Calibri"/>
        <family val="2"/>
        <scheme val="minor"/>
      </rPr>
      <t xml:space="preserve">Interval work and rest times may be pre-set for easier use, by pressing the following buttons:
</t>
    </r>
  </si>
  <si>
    <t xml:space="preserve">Menu--Select workout--New workout--Interval time. Use the &lt; and &gt; arrow buttons and the + and - buttons to pre-set the chosen work and rest interval times. Press the "tick" button when complete
</t>
  </si>
  <si>
    <t xml:space="preserve">Rower training session instructions - Use Distance OR current WATTS </t>
  </si>
  <si>
    <r>
      <t>·</t>
    </r>
    <r>
      <rPr>
        <sz val="7"/>
        <color theme="1"/>
        <rFont val="Times New Roman"/>
        <family val="1"/>
      </rPr>
      <t xml:space="preserve">        </t>
    </r>
    <r>
      <rPr>
        <sz val="12"/>
        <color theme="1"/>
        <rFont val="Calibri"/>
        <family val="2"/>
        <scheme val="minor"/>
      </rPr>
      <t>Use an active recovery during the rest period- rowing as easy as you like, before repeating your next interval</t>
    </r>
  </si>
  <si>
    <t xml:space="preserve">Rower time trial instructions - Recording total Distance AND Average WATTS </t>
  </si>
  <si>
    <r>
      <t>·</t>
    </r>
    <r>
      <rPr>
        <sz val="7"/>
        <color theme="1"/>
        <rFont val="Times New Roman"/>
        <family val="1"/>
      </rPr>
      <t xml:space="preserve">        </t>
    </r>
    <r>
      <rPr>
        <sz val="12"/>
        <color theme="1"/>
        <rFont val="Calibri"/>
        <family val="2"/>
        <scheme val="minor"/>
      </rPr>
      <t>Select an air flap resistance on the side of the rower, ensuring whichever resistance selected is also used during the training sessions</t>
    </r>
  </si>
  <si>
    <t>retest</t>
  </si>
  <si>
    <t>session 19</t>
  </si>
  <si>
    <t>session 18</t>
  </si>
  <si>
    <t>session 17</t>
  </si>
  <si>
    <t>session 16</t>
  </si>
  <si>
    <t>session 15</t>
  </si>
  <si>
    <t>session 14</t>
  </si>
  <si>
    <t>session 13</t>
  </si>
  <si>
    <t>session 12</t>
  </si>
  <si>
    <t>session 11</t>
  </si>
  <si>
    <t>session 10</t>
  </si>
  <si>
    <t>session 9</t>
  </si>
  <si>
    <t>session 8</t>
  </si>
  <si>
    <t>session 7</t>
  </si>
  <si>
    <t>session 6</t>
  </si>
  <si>
    <t>session 5</t>
  </si>
  <si>
    <t>session 4</t>
  </si>
  <si>
    <t>session 3</t>
  </si>
  <si>
    <t>session 2</t>
  </si>
  <si>
    <t>session 1</t>
  </si>
  <si>
    <r>
      <t>·</t>
    </r>
    <r>
      <rPr>
        <sz val="7"/>
        <color theme="1"/>
        <rFont val="Times New Roman"/>
        <family val="1"/>
      </rPr>
      <t xml:space="preserve">        </t>
    </r>
    <r>
      <rPr>
        <sz val="12"/>
        <color theme="1"/>
        <rFont val="Calibri"/>
        <family val="2"/>
        <scheme val="minor"/>
      </rPr>
      <t xml:space="preserve">At the completion of the 5-minute time trial; record the total distance and average wattage, which are found on separate screens of the monitor. </t>
    </r>
  </si>
  <si>
    <r>
      <t>·</t>
    </r>
    <r>
      <rPr>
        <sz val="7"/>
        <color theme="1"/>
        <rFont val="Times New Roman"/>
        <family val="1"/>
      </rPr>
      <t xml:space="preserve">        </t>
    </r>
    <r>
      <rPr>
        <sz val="12"/>
        <color theme="1"/>
        <rFont val="Calibri"/>
        <family val="2"/>
        <scheme val="minor"/>
      </rPr>
      <t>Choose to use EITHER distance OR current watts as your target each interval (not both), toggling to the desired screen to display this</t>
    </r>
  </si>
  <si>
    <r>
      <t>·</t>
    </r>
    <r>
      <rPr>
        <sz val="7"/>
        <color theme="1"/>
        <rFont val="Times New Roman"/>
        <family val="1"/>
      </rPr>
      <t xml:space="preserve">       </t>
    </r>
    <r>
      <rPr>
        <sz val="12"/>
        <color theme="1"/>
        <rFont val="Calibri"/>
        <family val="2"/>
        <scheme val="minor"/>
      </rPr>
      <t xml:space="preserve">For the 'distance' target, the aim is to cover the target distance in the interval prescribed  </t>
    </r>
  </si>
  <si>
    <r>
      <t>·</t>
    </r>
    <r>
      <rPr>
        <sz val="7"/>
        <color theme="1"/>
        <rFont val="Times New Roman"/>
        <family val="1"/>
      </rPr>
      <t xml:space="preserve">        </t>
    </r>
    <r>
      <rPr>
        <sz val="12"/>
        <color theme="1"/>
        <rFont val="Calibri"/>
        <family val="2"/>
        <scheme val="minor"/>
      </rPr>
      <t xml:space="preserve">For the 'wattage' target, the aim is maintain that wattage throughout the whole interval prescribed. </t>
    </r>
  </si>
  <si>
    <r>
      <t>·</t>
    </r>
    <r>
      <rPr>
        <sz val="7"/>
        <color theme="1"/>
        <rFont val="Times New Roman"/>
        <family val="1"/>
      </rPr>
      <t xml:space="preserve">        </t>
    </r>
    <r>
      <rPr>
        <sz val="12"/>
        <color theme="1"/>
        <rFont val="Calibri"/>
        <family val="2"/>
        <scheme val="minor"/>
      </rPr>
      <t>At the end of your interval you can check how consistent you were by looking at the "average watts" screen i.e. your average watts at the end of the interval should match the target watts</t>
    </r>
  </si>
  <si>
    <t>MAX effort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</si>
</sst>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9"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4"/>
      <color theme="1"/>
      <name val="Calibri"/>
      <family val="2"/>
      <scheme val="minor"/>
    </font>
    <font>
      <sz val="12"/>
      <color theme="1"/>
      <name val="Symbol"/>
      <family val="1"/>
      <charset val="2"/>
    </font>
    <font>
      <sz val="7"/>
      <color theme="1"/>
      <name val="Times New Roman"/>
      <family val="1"/>
    </font>
    <font>
      <sz val="12"/>
      <color theme="1"/>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top/>
      <bottom style="thin">
        <color indexed="64"/>
      </bottom>
      <diagonal/>
    </border>
  </borders>
  <cellStyleXfs count="2">
    <xf numFmtId="0" fontId="0" fillId="0" borderId="0"/>
    <xf numFmtId="43" fontId="4" fillId="0" borderId="0" applyFont="0" applyFill="0" applyBorder="0" applyAlignment="0" applyProtection="0"/>
  </cellStyleXfs>
  <cellXfs count="53">
    <xf numFmtId="0" fontId="0" fillId="0" borderId="0" xfId="0"/>
    <xf numFmtId="0" fontId="2" fillId="0" borderId="0" xfId="0" applyFont="1"/>
    <xf numFmtId="0" fontId="0" fillId="0" borderId="1" xfId="0" applyBorder="1"/>
    <xf numFmtId="0" fontId="2" fillId="0" borderId="1" xfId="0" applyFont="1" applyBorder="1"/>
    <xf numFmtId="0" fontId="0" fillId="2" borderId="1" xfId="0" applyFill="1" applyBorder="1"/>
    <xf numFmtId="0" fontId="2" fillId="2" borderId="1" xfId="0" applyFont="1" applyFill="1" applyBorder="1"/>
    <xf numFmtId="1" fontId="0" fillId="0" borderId="0" xfId="0" applyNumberFormat="1"/>
    <xf numFmtId="1" fontId="0" fillId="0" borderId="1" xfId="0" applyNumberFormat="1" applyBorder="1"/>
    <xf numFmtId="1" fontId="0" fillId="3" borderId="1" xfId="0" applyNumberFormat="1" applyFill="1" applyBorder="1"/>
    <xf numFmtId="1" fontId="0" fillId="2" borderId="1" xfId="0" applyNumberFormat="1" applyFill="1" applyBorder="1"/>
    <xf numFmtId="0" fontId="0" fillId="0" borderId="0" xfId="0" applyAlignment="1">
      <alignment wrapText="1"/>
    </xf>
    <xf numFmtId="1" fontId="2" fillId="0" borderId="1" xfId="0" applyNumberFormat="1" applyFont="1" applyBorder="1" applyAlignment="1">
      <alignment wrapText="1"/>
    </xf>
    <xf numFmtId="0" fontId="1" fillId="0" borderId="0" xfId="0" applyFont="1" applyAlignment="1">
      <alignment horizontal="left" vertical="center" wrapText="1"/>
    </xf>
    <xf numFmtId="0" fontId="0" fillId="0" borderId="0" xfId="0" applyAlignment="1">
      <alignment horizontal="center"/>
    </xf>
    <xf numFmtId="164" fontId="0" fillId="0" borderId="0" xfId="0" applyNumberFormat="1" applyAlignment="1">
      <alignment horizontal="center"/>
    </xf>
    <xf numFmtId="0" fontId="0" fillId="0" borderId="1" xfId="0" applyBorder="1" applyAlignment="1">
      <alignment vertical="center"/>
    </xf>
    <xf numFmtId="0" fontId="0" fillId="0" borderId="2" xfId="0" applyBorder="1" applyAlignment="1">
      <alignment vertical="center"/>
    </xf>
    <xf numFmtId="0" fontId="0" fillId="0" borderId="0" xfId="0" applyAlignment="1">
      <alignment vertical="center"/>
    </xf>
    <xf numFmtId="0" fontId="1" fillId="0" borderId="0" xfId="0" applyFont="1" applyAlignment="1">
      <alignment vertical="center"/>
    </xf>
    <xf numFmtId="0" fontId="0" fillId="0" borderId="3" xfId="0" applyBorder="1" applyAlignment="1">
      <alignment vertical="center"/>
    </xf>
    <xf numFmtId="0" fontId="0" fillId="0" borderId="4" xfId="0" applyBorder="1" applyAlignment="1">
      <alignment vertical="center"/>
    </xf>
    <xf numFmtId="0" fontId="0" fillId="4" borderId="2" xfId="0" applyFill="1" applyBorder="1" applyAlignment="1">
      <alignment vertical="center"/>
    </xf>
    <xf numFmtId="0" fontId="0" fillId="0" borderId="6" xfId="0" applyBorder="1" applyAlignment="1">
      <alignment vertical="center"/>
    </xf>
    <xf numFmtId="2" fontId="0" fillId="0" borderId="7" xfId="0" applyNumberFormat="1" applyBorder="1" applyAlignment="1">
      <alignment vertical="center"/>
    </xf>
    <xf numFmtId="2" fontId="0" fillId="0" borderId="8" xfId="0" applyNumberFormat="1" applyBorder="1" applyAlignment="1">
      <alignment vertical="center"/>
    </xf>
    <xf numFmtId="0" fontId="0" fillId="0" borderId="2" xfId="0" applyBorder="1" applyAlignment="1">
      <alignment vertical="center" wrapText="1"/>
    </xf>
    <xf numFmtId="0" fontId="0" fillId="0" borderId="5" xfId="0" applyBorder="1" applyAlignment="1">
      <alignment vertical="center"/>
    </xf>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xf numFmtId="0" fontId="5" fillId="0" borderId="0" xfId="0" applyFont="1"/>
    <xf numFmtId="1" fontId="2" fillId="0" borderId="2" xfId="0" applyNumberFormat="1" applyFont="1" applyBorder="1" applyAlignment="1">
      <alignment wrapText="1"/>
    </xf>
    <xf numFmtId="0" fontId="0" fillId="2" borderId="3" xfId="0" applyFill="1" applyBorder="1"/>
    <xf numFmtId="0" fontId="2" fillId="0" borderId="5" xfId="0" applyFont="1" applyBorder="1"/>
    <xf numFmtId="0" fontId="0" fillId="0" borderId="5" xfId="0" applyBorder="1"/>
    <xf numFmtId="0" fontId="0" fillId="2" borderId="5" xfId="0" applyFill="1" applyBorder="1"/>
    <xf numFmtId="165" fontId="2" fillId="0" borderId="0" xfId="1" applyNumberFormat="1" applyFont="1" applyBorder="1" applyAlignment="1">
      <alignment horizontal="center" vertical="center"/>
    </xf>
    <xf numFmtId="0" fontId="2" fillId="0" borderId="0" xfId="0" applyFont="1" applyAlignment="1">
      <alignment horizontal="right"/>
    </xf>
    <xf numFmtId="165" fontId="0" fillId="0" borderId="2" xfId="1" applyNumberFormat="1" applyFont="1" applyBorder="1"/>
    <xf numFmtId="165" fontId="0" fillId="2" borderId="2" xfId="1" applyNumberFormat="1" applyFont="1" applyFill="1" applyBorder="1"/>
    <xf numFmtId="165" fontId="2" fillId="0" borderId="2" xfId="1" applyNumberFormat="1" applyFont="1" applyBorder="1" applyAlignment="1">
      <alignment wrapText="1"/>
    </xf>
    <xf numFmtId="165" fontId="0" fillId="2" borderId="1" xfId="1" applyNumberFormat="1" applyFont="1" applyFill="1" applyBorder="1"/>
    <xf numFmtId="165" fontId="0" fillId="0" borderId="1" xfId="1" applyNumberFormat="1" applyFont="1" applyBorder="1"/>
    <xf numFmtId="165" fontId="2" fillId="0" borderId="1" xfId="1" applyNumberFormat="1" applyFont="1" applyBorder="1" applyAlignment="1">
      <alignment wrapText="1"/>
    </xf>
    <xf numFmtId="0" fontId="6" fillId="0" borderId="0" xfId="0" applyFont="1" applyAlignment="1">
      <alignment horizontal="left" vertical="center" wrapText="1"/>
    </xf>
    <xf numFmtId="0" fontId="0" fillId="0" borderId="0" xfId="0" applyAlignment="1">
      <alignment wrapText="1"/>
    </xf>
    <xf numFmtId="0" fontId="0" fillId="0" borderId="6" xfId="0" applyBorder="1" applyAlignment="1">
      <alignment horizontal="center" wrapText="1"/>
    </xf>
    <xf numFmtId="0" fontId="0" fillId="0" borderId="3" xfId="0" applyBorder="1" applyAlignment="1">
      <alignment horizontal="center" wrapText="1"/>
    </xf>
    <xf numFmtId="0" fontId="8" fillId="0" borderId="0" xfId="0" applyFont="1" applyAlignment="1">
      <alignment horizontal="left" vertical="center" wrapText="1"/>
    </xf>
    <xf numFmtId="0" fontId="0" fillId="4" borderId="7" xfId="0" applyFill="1" applyBorder="1" applyAlignment="1">
      <alignment horizontal="right" vertical="center"/>
    </xf>
    <xf numFmtId="0" fontId="0" fillId="4" borderId="9" xfId="0" applyFill="1" applyBorder="1" applyAlignment="1">
      <alignment horizontal="right" vertical="center"/>
    </xf>
    <xf numFmtId="0" fontId="0" fillId="0" borderId="5" xfId="0"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450851</xdr:colOff>
      <xdr:row>0</xdr:row>
      <xdr:rowOff>12700</xdr:rowOff>
    </xdr:from>
    <xdr:to>
      <xdr:col>7</xdr:col>
      <xdr:colOff>581025</xdr:colOff>
      <xdr:row>2</xdr:row>
      <xdr:rowOff>69849</xdr:rowOff>
    </xdr:to>
    <xdr:pic>
      <xdr:nvPicPr>
        <xdr:cNvPr id="2" name="Picture 1">
          <a:extLst>
            <a:ext uri="{FF2B5EF4-FFF2-40B4-BE49-F238E27FC236}">
              <a16:creationId xmlns:a16="http://schemas.microsoft.com/office/drawing/2014/main" id="{31B2657E-274C-4451-9705-EC7548E737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1" y="12700"/>
          <a:ext cx="2917824" cy="476249"/>
        </a:xfrm>
        <a:prstGeom prst="rect">
          <a:avLst/>
        </a:prstGeom>
        <a:noFill/>
        <a:ln>
          <a:noFill/>
        </a:ln>
      </xdr:spPr>
    </xdr:pic>
    <xdr:clientData/>
  </xdr:twoCellAnchor>
  <xdr:twoCellAnchor>
    <xdr:from>
      <xdr:col>3</xdr:col>
      <xdr:colOff>41274</xdr:colOff>
      <xdr:row>6</xdr:row>
      <xdr:rowOff>6350</xdr:rowOff>
    </xdr:from>
    <xdr:to>
      <xdr:col>3</xdr:col>
      <xdr:colOff>438150</xdr:colOff>
      <xdr:row>8</xdr:row>
      <xdr:rowOff>101600</xdr:rowOff>
    </xdr:to>
    <xdr:sp macro="" textlink="">
      <xdr:nvSpPr>
        <xdr:cNvPr id="3" name="Arrow: Right 8">
          <a:extLst>
            <a:ext uri="{FF2B5EF4-FFF2-40B4-BE49-F238E27FC236}">
              <a16:creationId xmlns:a16="http://schemas.microsoft.com/office/drawing/2014/main" id="{7E31EF6C-75E3-4479-8C87-8BF21F683B8E}"/>
            </a:ext>
          </a:extLst>
        </xdr:cNvPr>
        <xdr:cNvSpPr/>
      </xdr:nvSpPr>
      <xdr:spPr>
        <a:xfrm rot="10800000">
          <a:off x="2298699" y="1149350"/>
          <a:ext cx="396876" cy="647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523875</xdr:colOff>
      <xdr:row>6</xdr:row>
      <xdr:rowOff>9525</xdr:rowOff>
    </xdr:from>
    <xdr:to>
      <xdr:col>4</xdr:col>
      <xdr:colOff>857250</xdr:colOff>
      <xdr:row>8</xdr:row>
      <xdr:rowOff>104775</xdr:rowOff>
    </xdr:to>
    <xdr:sp macro="" textlink="">
      <xdr:nvSpPr>
        <xdr:cNvPr id="4" name="Arrow: Right 8">
          <a:extLst>
            <a:ext uri="{FF2B5EF4-FFF2-40B4-BE49-F238E27FC236}">
              <a16:creationId xmlns:a16="http://schemas.microsoft.com/office/drawing/2014/main" id="{0E822882-4487-4F2A-AFAB-422AC0F333DE}"/>
            </a:ext>
          </a:extLst>
        </xdr:cNvPr>
        <xdr:cNvSpPr/>
      </xdr:nvSpPr>
      <xdr:spPr>
        <a:xfrm>
          <a:off x="3467100" y="1152525"/>
          <a:ext cx="333375" cy="647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C6182-035A-4AC8-8DE4-C1D9FD193514}">
  <dimension ref="A1:R39"/>
  <sheetViews>
    <sheetView tabSelected="1" view="pageLayout" topLeftCell="A6" zoomScale="115" zoomScaleNormal="100" zoomScalePageLayoutView="115" workbookViewId="0">
      <selection activeCell="L8" sqref="L8"/>
    </sheetView>
  </sheetViews>
  <sheetFormatPr defaultRowHeight="14.5" x14ac:dyDescent="0.35"/>
  <cols>
    <col min="1" max="1" width="11.453125" customWidth="1"/>
    <col min="2" max="2" width="9.54296875" customWidth="1"/>
    <col min="3" max="3" width="10.453125" customWidth="1"/>
    <col min="4" max="4" width="9.54296875" customWidth="1"/>
    <col min="5" max="5" width="12.54296875" bestFit="1" customWidth="1"/>
    <col min="6" max="6" width="14.6328125" style="6" customWidth="1"/>
    <col min="7" max="7" width="11.81640625" style="6" customWidth="1"/>
    <col min="8" max="8" width="11" bestFit="1" customWidth="1"/>
  </cols>
  <sheetData>
    <row r="1" spans="1:18" ht="18.5" x14ac:dyDescent="0.45">
      <c r="I1" s="30" t="s">
        <v>35</v>
      </c>
      <c r="J1" s="31"/>
      <c r="K1" s="31"/>
      <c r="L1" s="31"/>
      <c r="M1" s="31"/>
    </row>
    <row r="2" spans="1:18" x14ac:dyDescent="0.35">
      <c r="I2" s="45" t="s">
        <v>36</v>
      </c>
      <c r="J2" s="46"/>
      <c r="K2" s="46"/>
      <c r="L2" s="46"/>
      <c r="M2" s="46"/>
      <c r="N2" s="46"/>
      <c r="O2" s="46"/>
      <c r="P2" s="46"/>
      <c r="Q2" s="46"/>
      <c r="R2" s="46"/>
    </row>
    <row r="3" spans="1:18" x14ac:dyDescent="0.35">
      <c r="I3" s="46"/>
      <c r="J3" s="46"/>
      <c r="K3" s="46"/>
      <c r="L3" s="46"/>
      <c r="M3" s="46"/>
      <c r="N3" s="46"/>
      <c r="O3" s="46"/>
      <c r="P3" s="46"/>
      <c r="Q3" s="46"/>
      <c r="R3" s="46"/>
    </row>
    <row r="4" spans="1:18" x14ac:dyDescent="0.35">
      <c r="A4" s="1" t="s">
        <v>19</v>
      </c>
      <c r="G4"/>
      <c r="H4" s="38" t="s">
        <v>20</v>
      </c>
      <c r="I4" s="45" t="s">
        <v>29</v>
      </c>
      <c r="J4" s="46"/>
      <c r="K4" s="46"/>
      <c r="L4" s="46"/>
      <c r="M4" s="46"/>
      <c r="N4" s="46"/>
      <c r="O4" s="46"/>
      <c r="P4" s="46"/>
      <c r="Q4" s="46"/>
      <c r="R4" s="46"/>
    </row>
    <row r="5" spans="1:18" x14ac:dyDescent="0.35">
      <c r="A5" s="1"/>
      <c r="B5" t="s">
        <v>18</v>
      </c>
      <c r="C5" t="s">
        <v>16</v>
      </c>
      <c r="F5" s="1"/>
      <c r="G5" t="s">
        <v>18</v>
      </c>
      <c r="H5" t="s">
        <v>16</v>
      </c>
      <c r="I5" s="46"/>
      <c r="J5" s="46"/>
      <c r="K5" s="46"/>
      <c r="L5" s="46"/>
      <c r="M5" s="46"/>
      <c r="N5" s="46"/>
      <c r="O5" s="46"/>
      <c r="P5" s="46"/>
      <c r="Q5" s="46"/>
      <c r="R5" s="46"/>
    </row>
    <row r="6" spans="1:18" ht="29.15" customHeight="1" x14ac:dyDescent="0.35">
      <c r="A6" s="15" t="s">
        <v>0</v>
      </c>
      <c r="B6" s="16"/>
      <c r="C6" s="15"/>
      <c r="D6" s="17"/>
      <c r="E6" s="18"/>
      <c r="F6" s="15" t="s">
        <v>0</v>
      </c>
      <c r="G6" s="16"/>
      <c r="H6" s="26"/>
      <c r="I6" s="45" t="s">
        <v>57</v>
      </c>
      <c r="J6" s="46"/>
      <c r="K6" s="46"/>
      <c r="L6" s="46"/>
      <c r="M6" s="46"/>
      <c r="N6" s="46"/>
      <c r="O6" s="46"/>
      <c r="P6" s="46"/>
      <c r="Q6" s="46"/>
      <c r="R6" s="46"/>
    </row>
    <row r="7" spans="1:18" ht="14.5" customHeight="1" x14ac:dyDescent="0.35">
      <c r="A7" s="19" t="s">
        <v>1</v>
      </c>
      <c r="B7" s="20"/>
      <c r="C7" s="15"/>
      <c r="D7" s="17"/>
      <c r="E7" s="17"/>
      <c r="F7" s="19" t="s">
        <v>1</v>
      </c>
      <c r="G7" s="20"/>
      <c r="H7" s="26"/>
      <c r="I7" s="10"/>
      <c r="J7" s="10"/>
      <c r="K7" s="10"/>
      <c r="L7" s="10"/>
      <c r="M7" s="10"/>
      <c r="N7" s="10"/>
      <c r="O7" s="10"/>
      <c r="P7" s="10"/>
      <c r="Q7" s="10"/>
      <c r="R7" s="10"/>
    </row>
    <row r="8" spans="1:18" ht="43.5" customHeight="1" x14ac:dyDescent="0.35">
      <c r="A8" s="15" t="s">
        <v>2</v>
      </c>
      <c r="B8" s="21"/>
      <c r="C8" s="22"/>
      <c r="D8" s="17"/>
      <c r="E8" s="12" t="s">
        <v>21</v>
      </c>
      <c r="F8" s="47" t="s">
        <v>27</v>
      </c>
      <c r="G8" s="50"/>
      <c r="H8" s="52"/>
    </row>
    <row r="9" spans="1:18" x14ac:dyDescent="0.35">
      <c r="A9" s="15" t="s">
        <v>3</v>
      </c>
      <c r="B9" s="23">
        <f>B8/300</f>
        <v>0</v>
      </c>
      <c r="C9" s="24">
        <f>C8/300</f>
        <v>0</v>
      </c>
      <c r="D9" s="17"/>
      <c r="E9" s="17"/>
      <c r="F9" s="48"/>
      <c r="G9" s="51"/>
      <c r="H9" s="52"/>
    </row>
    <row r="10" spans="1:18" ht="29" x14ac:dyDescent="0.45">
      <c r="A10" s="25" t="s">
        <v>17</v>
      </c>
      <c r="B10" s="26"/>
      <c r="C10" s="26"/>
      <c r="D10" s="17"/>
      <c r="E10" s="17"/>
      <c r="F10" s="17"/>
      <c r="G10" s="17"/>
      <c r="H10" s="17"/>
      <c r="I10" s="30" t="s">
        <v>33</v>
      </c>
      <c r="J10" s="1"/>
    </row>
    <row r="11" spans="1:18" ht="14.5" customHeight="1" x14ac:dyDescent="0.35">
      <c r="A11" s="17"/>
      <c r="B11" s="17"/>
      <c r="C11" s="17"/>
      <c r="D11" s="17"/>
      <c r="E11" s="28"/>
      <c r="F11" s="29"/>
      <c r="G11" s="37"/>
      <c r="H11" s="27"/>
      <c r="I11" s="45" t="s">
        <v>30</v>
      </c>
      <c r="J11" s="45"/>
      <c r="K11" s="45"/>
      <c r="L11" s="45"/>
      <c r="M11" s="45"/>
      <c r="N11" s="45"/>
      <c r="O11" s="45"/>
      <c r="P11" s="45"/>
      <c r="Q11" s="45"/>
      <c r="R11" s="45"/>
    </row>
    <row r="12" spans="1:18" ht="14.5" customHeight="1" x14ac:dyDescent="0.35">
      <c r="H12" s="14"/>
      <c r="I12" s="45"/>
      <c r="J12" s="45"/>
      <c r="K12" s="45"/>
      <c r="L12" s="45"/>
      <c r="M12" s="45"/>
      <c r="N12" s="45"/>
      <c r="O12" s="45"/>
      <c r="P12" s="45"/>
      <c r="Q12" s="45"/>
      <c r="R12" s="45"/>
    </row>
    <row r="13" spans="1:18" ht="14.5" customHeight="1" x14ac:dyDescent="0.35">
      <c r="A13" s="1" t="s">
        <v>28</v>
      </c>
      <c r="F13"/>
      <c r="G13"/>
      <c r="H13" s="13"/>
      <c r="I13" s="45" t="s">
        <v>31</v>
      </c>
      <c r="J13" s="45"/>
      <c r="K13" s="45"/>
      <c r="L13" s="45"/>
      <c r="M13" s="45"/>
      <c r="N13" s="45"/>
      <c r="O13" s="45"/>
      <c r="P13" s="45"/>
      <c r="Q13" s="45"/>
      <c r="R13" s="45"/>
    </row>
    <row r="14" spans="1:18" ht="15" customHeight="1" x14ac:dyDescent="0.35">
      <c r="A14" s="17"/>
      <c r="F14"/>
      <c r="G14"/>
      <c r="H14" s="13"/>
      <c r="I14" s="45"/>
      <c r="J14" s="45"/>
      <c r="K14" s="45"/>
      <c r="L14" s="45"/>
      <c r="M14" s="45"/>
      <c r="N14" s="45"/>
      <c r="O14" s="45"/>
      <c r="P14" s="45"/>
      <c r="Q14" s="45"/>
      <c r="R14" s="45"/>
    </row>
    <row r="15" spans="1:18" ht="44.5" customHeight="1" x14ac:dyDescent="0.35">
      <c r="A15" s="10"/>
      <c r="B15" s="2"/>
      <c r="C15" s="3" t="s">
        <v>4</v>
      </c>
      <c r="D15" s="3" t="s">
        <v>5</v>
      </c>
      <c r="E15" s="3" t="s">
        <v>6</v>
      </c>
      <c r="F15" s="11" t="s">
        <v>22</v>
      </c>
      <c r="G15" s="32" t="s">
        <v>26</v>
      </c>
      <c r="H15" s="34" t="s">
        <v>7</v>
      </c>
      <c r="I15" s="49" t="s">
        <v>32</v>
      </c>
      <c r="J15" s="49"/>
      <c r="K15" s="49"/>
      <c r="L15" s="49"/>
      <c r="M15" s="49"/>
      <c r="N15" s="49"/>
      <c r="O15" s="49"/>
      <c r="P15" s="49"/>
      <c r="Q15" s="49"/>
      <c r="R15" s="49"/>
    </row>
    <row r="16" spans="1:18" ht="14.5" customHeight="1" x14ac:dyDescent="0.35">
      <c r="A16" s="2" t="s">
        <v>8</v>
      </c>
      <c r="B16" s="2" t="s">
        <v>56</v>
      </c>
      <c r="C16" s="2">
        <v>180</v>
      </c>
      <c r="D16" s="2">
        <v>90</v>
      </c>
      <c r="E16" s="2">
        <v>3</v>
      </c>
      <c r="F16" s="7">
        <f>$B$9*0.8*180</f>
        <v>0</v>
      </c>
      <c r="G16" s="39">
        <f>$G$8*0.8^3</f>
        <v>0</v>
      </c>
      <c r="H16" s="35"/>
      <c r="I16" s="49"/>
      <c r="J16" s="49"/>
      <c r="K16" s="49"/>
      <c r="L16" s="49"/>
      <c r="M16" s="49"/>
      <c r="N16" s="49"/>
      <c r="O16" s="49"/>
      <c r="P16" s="49"/>
      <c r="Q16" s="49"/>
      <c r="R16" s="49"/>
    </row>
    <row r="17" spans="1:18" ht="14.5" customHeight="1" x14ac:dyDescent="0.35">
      <c r="A17" s="4"/>
      <c r="B17" s="4" t="s">
        <v>55</v>
      </c>
      <c r="C17" s="4">
        <v>120</v>
      </c>
      <c r="D17" s="4">
        <v>60</v>
      </c>
      <c r="E17" s="4">
        <v>4</v>
      </c>
      <c r="F17" s="9">
        <f>$B$9*0.9*120</f>
        <v>0</v>
      </c>
      <c r="G17" s="40">
        <f>$G$8*0.9^3</f>
        <v>0</v>
      </c>
      <c r="H17" s="36"/>
      <c r="I17" s="45" t="s">
        <v>58</v>
      </c>
      <c r="J17" s="45"/>
      <c r="K17" s="45"/>
      <c r="L17" s="45"/>
      <c r="M17" s="45"/>
      <c r="N17" s="45"/>
      <c r="O17" s="45"/>
      <c r="P17" s="45"/>
      <c r="Q17" s="45"/>
      <c r="R17" s="45"/>
    </row>
    <row r="18" spans="1:18" ht="22" customHeight="1" x14ac:dyDescent="0.35">
      <c r="A18" s="2" t="s">
        <v>9</v>
      </c>
      <c r="B18" s="2" t="s">
        <v>54</v>
      </c>
      <c r="C18" s="2">
        <v>180</v>
      </c>
      <c r="D18" s="2">
        <v>90</v>
      </c>
      <c r="E18" s="2">
        <v>4</v>
      </c>
      <c r="F18" s="7">
        <f>$B$9*0.8*180</f>
        <v>0</v>
      </c>
      <c r="G18" s="39">
        <f>$G$8*0.8^3</f>
        <v>0</v>
      </c>
      <c r="H18" s="35"/>
      <c r="I18" s="45"/>
      <c r="J18" s="45"/>
      <c r="K18" s="45"/>
      <c r="L18" s="45"/>
      <c r="M18" s="45"/>
      <c r="N18" s="45"/>
      <c r="O18" s="45"/>
      <c r="P18" s="45"/>
      <c r="Q18" s="45"/>
      <c r="R18" s="45"/>
    </row>
    <row r="19" spans="1:18" ht="14.5" customHeight="1" x14ac:dyDescent="0.35">
      <c r="A19" s="4"/>
      <c r="B19" s="4" t="s">
        <v>53</v>
      </c>
      <c r="C19" s="4">
        <v>120</v>
      </c>
      <c r="D19" s="4">
        <v>60</v>
      </c>
      <c r="E19" s="4">
        <v>5</v>
      </c>
      <c r="F19" s="9">
        <f>$B$9*0.9*120</f>
        <v>0</v>
      </c>
      <c r="G19" s="40">
        <f>$G$8*0.9^3</f>
        <v>0</v>
      </c>
      <c r="H19" s="36"/>
      <c r="I19" s="45" t="s">
        <v>59</v>
      </c>
      <c r="J19" s="45"/>
      <c r="K19" s="45"/>
      <c r="L19" s="45"/>
      <c r="M19" s="45"/>
      <c r="N19" s="45"/>
      <c r="O19" s="45"/>
      <c r="P19" s="45"/>
      <c r="Q19" s="45"/>
      <c r="R19" s="45"/>
    </row>
    <row r="20" spans="1:18" ht="29" x14ac:dyDescent="0.35">
      <c r="A20" s="2"/>
      <c r="B20" s="2"/>
      <c r="C20" s="3" t="s">
        <v>4</v>
      </c>
      <c r="D20" s="3" t="s">
        <v>5</v>
      </c>
      <c r="E20" s="3" t="s">
        <v>6</v>
      </c>
      <c r="F20" s="11" t="s">
        <v>22</v>
      </c>
      <c r="G20" s="41" t="s">
        <v>26</v>
      </c>
      <c r="H20" s="34" t="s">
        <v>7</v>
      </c>
      <c r="I20" s="45"/>
      <c r="J20" s="45"/>
      <c r="K20" s="45"/>
      <c r="L20" s="45"/>
      <c r="M20" s="45"/>
      <c r="N20" s="45"/>
      <c r="O20" s="45"/>
      <c r="P20" s="45"/>
      <c r="Q20" s="45"/>
      <c r="R20" s="45"/>
    </row>
    <row r="21" spans="1:18" ht="14.5" customHeight="1" x14ac:dyDescent="0.35">
      <c r="A21" s="2" t="s">
        <v>10</v>
      </c>
      <c r="B21" s="2" t="s">
        <v>52</v>
      </c>
      <c r="C21" s="2">
        <v>60</v>
      </c>
      <c r="D21" s="2">
        <v>60</v>
      </c>
      <c r="E21" s="2">
        <v>8</v>
      </c>
      <c r="F21" s="7">
        <f>$B$9*60</f>
        <v>0</v>
      </c>
      <c r="G21" s="39">
        <f>$G$8</f>
        <v>0</v>
      </c>
      <c r="H21" s="35"/>
      <c r="I21" s="45" t="s">
        <v>60</v>
      </c>
      <c r="J21" s="45"/>
      <c r="K21" s="45"/>
      <c r="L21" s="45"/>
      <c r="M21" s="45"/>
      <c r="N21" s="45"/>
      <c r="O21" s="45"/>
      <c r="P21" s="45"/>
      <c r="Q21" s="45"/>
      <c r="R21" s="45"/>
    </row>
    <row r="22" spans="1:18" ht="14.5" customHeight="1" x14ac:dyDescent="0.35">
      <c r="A22" s="4"/>
      <c r="B22" s="4" t="s">
        <v>51</v>
      </c>
      <c r="C22" s="4">
        <v>60</v>
      </c>
      <c r="D22" s="4">
        <v>60</v>
      </c>
      <c r="E22" s="4">
        <v>8</v>
      </c>
      <c r="F22" s="8">
        <f>$B$9*60</f>
        <v>0</v>
      </c>
      <c r="G22" s="40">
        <f>$G$8</f>
        <v>0</v>
      </c>
      <c r="H22" s="36"/>
      <c r="I22" s="45"/>
      <c r="J22" s="45"/>
      <c r="K22" s="45"/>
      <c r="L22" s="45"/>
      <c r="M22" s="45"/>
      <c r="N22" s="45"/>
      <c r="O22" s="45"/>
      <c r="P22" s="45"/>
      <c r="Q22" s="45"/>
      <c r="R22" s="45"/>
    </row>
    <row r="23" spans="1:18" ht="14.5" customHeight="1" x14ac:dyDescent="0.35">
      <c r="A23" s="2" t="s">
        <v>11</v>
      </c>
      <c r="B23" s="2" t="s">
        <v>50</v>
      </c>
      <c r="C23" s="2">
        <v>60</v>
      </c>
      <c r="D23" s="2">
        <v>60</v>
      </c>
      <c r="E23" s="2">
        <v>10</v>
      </c>
      <c r="F23" s="7">
        <f>$B$9*60*1.1</f>
        <v>0</v>
      </c>
      <c r="G23" s="39">
        <f>$G$8*1.1^3</f>
        <v>0</v>
      </c>
      <c r="H23" s="35"/>
      <c r="I23" s="45" t="s">
        <v>61</v>
      </c>
      <c r="J23" s="46"/>
      <c r="K23" s="46"/>
      <c r="L23" s="46"/>
      <c r="M23" s="46"/>
      <c r="N23" s="46"/>
      <c r="O23" s="46"/>
      <c r="P23" s="46"/>
      <c r="Q23" s="46"/>
      <c r="R23" s="46"/>
    </row>
    <row r="24" spans="1:18" ht="14.5" customHeight="1" x14ac:dyDescent="0.35">
      <c r="A24" s="4"/>
      <c r="B24" s="4" t="s">
        <v>49</v>
      </c>
      <c r="C24" s="4">
        <v>60</v>
      </c>
      <c r="D24" s="4">
        <v>60</v>
      </c>
      <c r="E24" s="4">
        <v>10</v>
      </c>
      <c r="F24" s="8">
        <f>$B$9*60*1.1</f>
        <v>0</v>
      </c>
      <c r="G24" s="40">
        <f>$G$8*1.1^3</f>
        <v>0</v>
      </c>
      <c r="H24" s="36"/>
      <c r="I24" s="46"/>
      <c r="J24" s="46"/>
      <c r="K24" s="46"/>
      <c r="L24" s="46"/>
      <c r="M24" s="46"/>
      <c r="N24" s="46"/>
      <c r="O24" s="46"/>
      <c r="P24" s="46"/>
      <c r="Q24" s="46"/>
      <c r="R24" s="46"/>
    </row>
    <row r="25" spans="1:18" ht="29" x14ac:dyDescent="0.35">
      <c r="A25" s="2"/>
      <c r="B25" s="2"/>
      <c r="C25" s="3" t="s">
        <v>4</v>
      </c>
      <c r="D25" s="3" t="s">
        <v>5</v>
      </c>
      <c r="E25" s="3" t="s">
        <v>6</v>
      </c>
      <c r="F25" s="11" t="s">
        <v>22</v>
      </c>
      <c r="G25" s="41" t="s">
        <v>26</v>
      </c>
      <c r="H25" s="34" t="s">
        <v>7</v>
      </c>
      <c r="I25" s="45" t="s">
        <v>34</v>
      </c>
      <c r="J25" s="45"/>
      <c r="K25" s="45"/>
      <c r="L25" s="45"/>
      <c r="M25" s="45"/>
      <c r="N25" s="45"/>
      <c r="O25" s="45"/>
      <c r="P25" s="45"/>
      <c r="Q25" s="45"/>
      <c r="R25" s="45"/>
    </row>
    <row r="26" spans="1:18" x14ac:dyDescent="0.35">
      <c r="A26" s="2" t="s">
        <v>12</v>
      </c>
      <c r="B26" s="2" t="s">
        <v>48</v>
      </c>
      <c r="C26" s="2">
        <v>30</v>
      </c>
      <c r="D26" s="2">
        <v>60</v>
      </c>
      <c r="E26" s="2">
        <v>8</v>
      </c>
      <c r="F26" s="7">
        <f>$B$9*30*1.2</f>
        <v>0</v>
      </c>
      <c r="G26" s="39">
        <f>$G$8*1.2^3</f>
        <v>0</v>
      </c>
      <c r="H26" s="35"/>
      <c r="I26" s="45"/>
      <c r="J26" s="45"/>
      <c r="K26" s="45"/>
      <c r="L26" s="45"/>
      <c r="M26" s="45"/>
      <c r="N26" s="45"/>
      <c r="O26" s="45"/>
      <c r="P26" s="45"/>
      <c r="Q26" s="45"/>
      <c r="R26" s="45"/>
    </row>
    <row r="27" spans="1:18" x14ac:dyDescent="0.35">
      <c r="A27" s="4"/>
      <c r="B27" s="4" t="s">
        <v>47</v>
      </c>
      <c r="C27" s="4">
        <v>30</v>
      </c>
      <c r="D27" s="4">
        <v>60</v>
      </c>
      <c r="E27" s="4">
        <v>8</v>
      </c>
      <c r="F27" s="8">
        <f>$B$9*30*1.2</f>
        <v>0</v>
      </c>
      <c r="G27" s="42">
        <f>$G$8*1.2^3</f>
        <v>0</v>
      </c>
      <c r="H27" s="33"/>
    </row>
    <row r="28" spans="1:18" x14ac:dyDescent="0.35">
      <c r="A28" s="2" t="s">
        <v>13</v>
      </c>
      <c r="B28" s="2" t="s">
        <v>46</v>
      </c>
      <c r="C28" s="2">
        <v>30</v>
      </c>
      <c r="D28" s="2">
        <v>60</v>
      </c>
      <c r="E28" s="2">
        <v>10</v>
      </c>
      <c r="F28" s="7">
        <f>$B$9*30*1.2</f>
        <v>0</v>
      </c>
      <c r="G28" s="43">
        <f>$G$8*1.2^3</f>
        <v>0</v>
      </c>
      <c r="H28" s="2"/>
    </row>
    <row r="29" spans="1:18" x14ac:dyDescent="0.35">
      <c r="A29" s="4"/>
      <c r="B29" s="4" t="s">
        <v>45</v>
      </c>
      <c r="C29" s="4">
        <v>30</v>
      </c>
      <c r="D29" s="4">
        <v>60</v>
      </c>
      <c r="E29" s="4">
        <v>10</v>
      </c>
      <c r="F29" s="8">
        <f>$B$9*30*1.2</f>
        <v>0</v>
      </c>
      <c r="G29" s="42">
        <f>$G$8*1.2^3</f>
        <v>0</v>
      </c>
      <c r="H29" s="4"/>
    </row>
    <row r="30" spans="1:18" ht="29" x14ac:dyDescent="0.35">
      <c r="A30" s="2"/>
      <c r="B30" s="2"/>
      <c r="C30" s="3" t="s">
        <v>4</v>
      </c>
      <c r="D30" s="3" t="s">
        <v>5</v>
      </c>
      <c r="E30" s="3" t="s">
        <v>6</v>
      </c>
      <c r="F30" s="11" t="s">
        <v>22</v>
      </c>
      <c r="G30" s="44" t="s">
        <v>26</v>
      </c>
      <c r="H30" s="3" t="s">
        <v>7</v>
      </c>
    </row>
    <row r="31" spans="1:18" x14ac:dyDescent="0.35">
      <c r="A31" s="2" t="s">
        <v>14</v>
      </c>
      <c r="B31" s="2" t="s">
        <v>44</v>
      </c>
      <c r="C31" s="2">
        <v>10</v>
      </c>
      <c r="D31" s="2">
        <v>50</v>
      </c>
      <c r="E31" s="2">
        <v>10</v>
      </c>
      <c r="F31" s="7" t="s">
        <v>62</v>
      </c>
      <c r="G31" s="43" t="s">
        <v>62</v>
      </c>
      <c r="H31" s="2"/>
    </row>
    <row r="32" spans="1:18" x14ac:dyDescent="0.35">
      <c r="A32" s="4"/>
      <c r="B32" s="4" t="s">
        <v>43</v>
      </c>
      <c r="C32" s="4">
        <v>10</v>
      </c>
      <c r="D32" s="4">
        <v>50</v>
      </c>
      <c r="E32" s="4">
        <v>10</v>
      </c>
      <c r="F32" s="8" t="s">
        <v>62</v>
      </c>
      <c r="G32" s="42" t="s">
        <v>62</v>
      </c>
      <c r="H32" s="4"/>
    </row>
    <row r="33" spans="1:8" x14ac:dyDescent="0.35">
      <c r="A33" s="2" t="s">
        <v>15</v>
      </c>
      <c r="B33" s="2" t="s">
        <v>42</v>
      </c>
      <c r="C33" s="2">
        <v>10</v>
      </c>
      <c r="D33" s="2">
        <v>50</v>
      </c>
      <c r="E33" s="2">
        <v>12</v>
      </c>
      <c r="F33" s="7" t="s">
        <v>62</v>
      </c>
      <c r="G33" s="43" t="s">
        <v>62</v>
      </c>
      <c r="H33" s="2"/>
    </row>
    <row r="34" spans="1:8" x14ac:dyDescent="0.35">
      <c r="A34" s="4"/>
      <c r="B34" s="4" t="s">
        <v>41</v>
      </c>
      <c r="C34" s="4">
        <v>10</v>
      </c>
      <c r="D34" s="4">
        <v>50</v>
      </c>
      <c r="E34" s="4">
        <v>12</v>
      </c>
      <c r="F34" s="8" t="s">
        <v>62</v>
      </c>
      <c r="G34" s="42" t="s">
        <v>62</v>
      </c>
      <c r="H34" s="4"/>
    </row>
    <row r="35" spans="1:8" ht="29" x14ac:dyDescent="0.35">
      <c r="A35" s="2"/>
      <c r="B35" s="2"/>
      <c r="C35" s="3" t="s">
        <v>4</v>
      </c>
      <c r="D35" s="3" t="s">
        <v>5</v>
      </c>
      <c r="E35" s="3" t="s">
        <v>6</v>
      </c>
      <c r="F35" s="11" t="s">
        <v>22</v>
      </c>
      <c r="G35" s="44" t="s">
        <v>26</v>
      </c>
      <c r="H35" s="3" t="s">
        <v>7</v>
      </c>
    </row>
    <row r="36" spans="1:8" x14ac:dyDescent="0.35">
      <c r="A36" s="2" t="s">
        <v>23</v>
      </c>
      <c r="B36" s="2" t="s">
        <v>40</v>
      </c>
      <c r="C36" s="2">
        <v>60</v>
      </c>
      <c r="D36" s="2">
        <v>60</v>
      </c>
      <c r="E36" s="2">
        <v>12</v>
      </c>
      <c r="F36" s="7">
        <f>$B$9*60*1.1</f>
        <v>0</v>
      </c>
      <c r="G36" s="43">
        <f>$G$8*1.1^3</f>
        <v>0</v>
      </c>
      <c r="H36" s="2"/>
    </row>
    <row r="37" spans="1:8" x14ac:dyDescent="0.35">
      <c r="A37" s="4"/>
      <c r="B37" s="4" t="s">
        <v>39</v>
      </c>
      <c r="C37" s="4">
        <v>30</v>
      </c>
      <c r="D37" s="4">
        <v>60</v>
      </c>
      <c r="E37" s="4">
        <v>12</v>
      </c>
      <c r="F37" s="8">
        <f>$B$9*30*1.2</f>
        <v>0</v>
      </c>
      <c r="G37" s="42">
        <f>$G$8*1.2^3</f>
        <v>0</v>
      </c>
      <c r="H37" s="4"/>
    </row>
    <row r="38" spans="1:8" x14ac:dyDescent="0.35">
      <c r="A38" s="2" t="s">
        <v>24</v>
      </c>
      <c r="B38" s="2" t="s">
        <v>38</v>
      </c>
      <c r="C38" s="2">
        <v>10</v>
      </c>
      <c r="D38" s="2">
        <v>50</v>
      </c>
      <c r="E38" s="2">
        <v>14</v>
      </c>
      <c r="F38" s="7" t="s">
        <v>62</v>
      </c>
      <c r="G38" s="43" t="s">
        <v>62</v>
      </c>
      <c r="H38" s="2"/>
    </row>
    <row r="39" spans="1:8" x14ac:dyDescent="0.35">
      <c r="A39" s="4"/>
      <c r="B39" s="4" t="s">
        <v>37</v>
      </c>
      <c r="C39" s="5" t="s">
        <v>25</v>
      </c>
      <c r="D39" s="4"/>
      <c r="E39" s="4"/>
      <c r="F39" s="9"/>
      <c r="G39" s="42"/>
      <c r="H39" s="4"/>
    </row>
  </sheetData>
  <mergeCells count="14">
    <mergeCell ref="F8:F9"/>
    <mergeCell ref="I11:R12"/>
    <mergeCell ref="I13:R14"/>
    <mergeCell ref="I15:R16"/>
    <mergeCell ref="I17:R18"/>
    <mergeCell ref="G8:G9"/>
    <mergeCell ref="H8:H9"/>
    <mergeCell ref="I23:R24"/>
    <mergeCell ref="I25:R26"/>
    <mergeCell ref="I2:R3"/>
    <mergeCell ref="I4:R5"/>
    <mergeCell ref="I6:R6"/>
    <mergeCell ref="I21:R22"/>
    <mergeCell ref="I19:R20"/>
  </mergeCells>
  <pageMargins left="0.25" right="0.25" top="0.75" bottom="0.75" header="0.3" footer="0.3"/>
  <pageSetup paperSize="9" orientation="portrait"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83cbf0f-d2fd-43d6-8962-50d424c96c95" xsi:nil="true"/>
    <lcf76f155ced4ddcb4097134ff3c332f xmlns="371706ca-abaf-4274-a08f-51c4954afea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55BF50B3BA7B429F5D379AC39223AE" ma:contentTypeVersion="19" ma:contentTypeDescription="Create a new document." ma:contentTypeScope="" ma:versionID="bf87fcd0afa185bb0e9bc78480ad9c91">
  <xsd:schema xmlns:xsd="http://www.w3.org/2001/XMLSchema" xmlns:xs="http://www.w3.org/2001/XMLSchema" xmlns:p="http://schemas.microsoft.com/office/2006/metadata/properties" xmlns:ns2="892dbcad-e058-4258-a482-0d0c41f03e29" xmlns:ns3="371706ca-abaf-4274-a08f-51c4954afeaa" xmlns:ns4="683cbf0f-d2fd-43d6-8962-50d424c96c95" targetNamespace="http://schemas.microsoft.com/office/2006/metadata/properties" ma:root="true" ma:fieldsID="25aa4a55f53fc0d8d6442b1f27a0bc7c" ns2:_="" ns3:_="" ns4:_="">
    <xsd:import namespace="892dbcad-e058-4258-a482-0d0c41f03e29"/>
    <xsd:import namespace="371706ca-abaf-4274-a08f-51c4954afeaa"/>
    <xsd:import namespace="683cbf0f-d2fd-43d6-8962-50d424c96c9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2dbcad-e058-4258-a482-0d0c41f03e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1706ca-abaf-4274-a08f-51c4954afea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36941c1-4537-44a6-a311-88b2040938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3cbf0f-d2fd-43d6-8962-50d424c96c9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5ab30b7b-402b-436b-846e-ebb3e4fc8eee}" ma:internalName="TaxCatchAll" ma:showField="CatchAllData" ma:web="892dbcad-e058-4258-a482-0d0c41f03e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D47F1E-77FD-4284-A04A-0DB4C668D9C9}">
  <ds:schemaRefs>
    <ds:schemaRef ds:uri="http://schemas.microsoft.com/office/2006/metadata/properties"/>
    <ds:schemaRef ds:uri="http://www.w3.org/2000/xmlns/"/>
    <ds:schemaRef ds:uri="683cbf0f-d2fd-43d6-8962-50d424c96c95"/>
    <ds:schemaRef ds:uri="http://www.w3.org/2001/XMLSchema-instance"/>
    <ds:schemaRef ds:uri="371706ca-abaf-4274-a08f-51c4954afeaa"/>
    <ds:schemaRef ds:uri="http://schemas.microsoft.com/office/infopath/2007/PartnerControls"/>
  </ds:schemaRefs>
</ds:datastoreItem>
</file>

<file path=customXml/itemProps2.xml><?xml version="1.0" encoding="utf-8"?>
<ds:datastoreItem xmlns:ds="http://schemas.openxmlformats.org/officeDocument/2006/customXml" ds:itemID="{C4B7F14C-0F93-4F24-8E01-229B85EA8A95}">
  <ds:schemaRefs>
    <ds:schemaRef ds:uri="http://schemas.microsoft.com/sharepoint/v3/contenttype/forms"/>
  </ds:schemaRefs>
</ds:datastoreItem>
</file>

<file path=customXml/itemProps3.xml><?xml version="1.0" encoding="utf-8"?>
<ds:datastoreItem xmlns:ds="http://schemas.openxmlformats.org/officeDocument/2006/customXml" ds:itemID="{8318EDCC-AFCB-40D6-B30E-272F20263A90}">
  <ds:schemaRefs>
    <ds:schemaRef ds:uri="http://schemas.microsoft.com/office/2006/metadata/contentType"/>
    <ds:schemaRef ds:uri="http://schemas.microsoft.com/office/2006/metadata/properties/metaAttributes"/>
    <ds:schemaRef ds:uri="http://www.w3.org/2000/xmlns/"/>
    <ds:schemaRef ds:uri="http://www.w3.org/2001/XMLSchema"/>
    <ds:schemaRef ds:uri="892dbcad-e058-4258-a482-0d0c41f03e29"/>
    <ds:schemaRef ds:uri="371706ca-abaf-4274-a08f-51c4954afeaa"/>
    <ds:schemaRef ds:uri="683cbf0f-d2fd-43d6-8962-50d424c96c9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ROWER - &lt;70bpm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Rishi Baldeo</dc:creator>
  <cp:lastModifiedBy>Mark Gabriel</cp:lastModifiedBy>
  <dcterms:created xsi:type="dcterms:W3CDTF">2022-02-23T03:54:35Z</dcterms:created>
  <dcterms:modified xsi:type="dcterms:W3CDTF">2025-12-22T01:17:26Z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0x010100A355BF50B3BA7B429F5D379AC39223AE</vt:lpwstr>
  </property>
  <property fmtid="{D5CDD505-2E9C-101B-9397-08002B2CF9AE}" pid="3" name="MediaServiceImageTags">
    <vt:lpwstr/>
  </property>
</Properties>
</file>